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0610" windowHeight="1164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calcChain.xml><?xml version="1.0" encoding="utf-8"?>
<calcChain xmlns="http://schemas.openxmlformats.org/spreadsheetml/2006/main">
  <c r="E5" i="1" l="1"/>
  <c r="I6" i="1" l="1"/>
  <c r="C11" i="1"/>
  <c r="G5" i="1" l="1"/>
  <c r="C12" i="1"/>
  <c r="H5" i="1"/>
  <c r="C15" i="1" l="1"/>
  <c r="F32" i="1" s="1"/>
  <c r="F27" i="1" s="1"/>
  <c r="F36" i="1" s="1"/>
  <c r="F5" i="1" l="1"/>
  <c r="I5" i="1" l="1"/>
  <c r="I7" i="1"/>
  <c r="I8" i="1" s="1"/>
</calcChain>
</file>

<file path=xl/sharedStrings.xml><?xml version="1.0" encoding="utf-8"?>
<sst xmlns="http://schemas.openxmlformats.org/spreadsheetml/2006/main" count="43" uniqueCount="41">
  <si>
    <t>ETAPA DA OBRA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</si>
  <si>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</si>
  <si>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</si>
  <si>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</si>
  <si>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</si>
  <si>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</si>
  <si>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</si>
  <si>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</si>
  <si>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</si>
  <si>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</si>
  <si>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</si>
  <si>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</si>
  <si>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</si>
  <si>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</si>
  <si>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</si>
  <si>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</si>
  <si>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</si>
  <si>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</si>
  <si>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</si>
  <si>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</si>
  <si>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</si>
  <si>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</si>
  <si>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</si>
  <si>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</si>
  <si>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</si>
  <si>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</si>
  <si>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</si>
  <si>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</si>
  <si>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</si>
  <si>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</si>
  <si>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</si>
  <si>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</si>
  <si>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</si>
  <si>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</si>
  <si>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</si>
  <si>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TOTAL PARCIAL DA OBRA (R$)</t>
  </si>
  <si>
    <t>TOTAL DO  BDI (R$)</t>
  </si>
  <si>
    <t>Alíq. ISS praticada em João Pessoa (%ISS)</t>
  </si>
  <si>
    <t>CONSTRUÇÃO DA QUADRA POLIESPORTIVA DO CAMPUS CATOLÉ DO ROCHA</t>
  </si>
  <si>
    <t>CÁLCULO DA COMPOSIÇÃO DO BDI E DO VALOR DA OBRA CONSTRUÇÃO DA QUADRA POLIESPORTIVA DO CAMPUS CATOLÉ DO ROCHA</t>
  </si>
  <si>
    <t>OBRA: CONSTRUÇÃO DA QUADRA POLIESPORTIVA DO CAMPUS CATOLÉ DO ROCHA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</si>
</sst>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FF"/>
      </patternFill>
    </fill>
  </fills>
  <borders count="38">
    <border>
      <left/>
      <right/>
      <top/>
      <bottom/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6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2" fontId="0" fillId="0" borderId="0" xfId="0" applyNumberFormat="1"/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4" fontId="0" fillId="3" borderId="4" xfId="0" applyNumberFormat="1" applyFill="1" applyBorder="1"/>
    <xf numFmtId="4" fontId="0" fillId="0" borderId="4" xfId="0" applyNumberFormat="1" applyBorder="1"/>
    <xf numFmtId="4" fontId="0" fillId="0" borderId="4" xfId="0" applyNumberFormat="1" applyBorder="1" applyAlignment="1">
      <alignment horizontal="right"/>
    </xf>
    <xf numFmtId="2" fontId="5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21" xfId="2" applyBorder="1" applyAlignment="1">
      <alignment vertical="center" wrapText="1"/>
    </xf>
    <xf numFmtId="0" fontId="2" fillId="0" borderId="22" xfId="2" applyBorder="1" applyAlignment="1">
      <alignment horizontal="center" vertical="center" wrapText="1"/>
    </xf>
    <xf numFmtId="0" fontId="2" fillId="0" borderId="23" xfId="2" applyBorder="1" applyAlignment="1">
      <alignment vertical="center" wrapText="1"/>
    </xf>
    <xf numFmtId="10" fontId="4" fillId="3" borderId="24" xfId="3" applyNumberFormat="1" applyFill="1" applyBorder="1" applyAlignment="1">
      <alignment horizontal="center" vertical="center" wrapText="1"/>
    </xf>
    <xf numFmtId="0" fontId="2" fillId="0" borderId="25" xfId="2" applyBorder="1" applyAlignment="1">
      <alignment vertical="center" wrapText="1"/>
    </xf>
    <xf numFmtId="10" fontId="4" fillId="3" borderId="26" xfId="3" applyNumberFormat="1" applyFill="1" applyBorder="1" applyAlignment="1">
      <alignment horizontal="center" vertical="center" wrapText="1"/>
    </xf>
    <xf numFmtId="0" fontId="2" fillId="0" borderId="23" xfId="2" applyBorder="1" applyAlignment="1">
      <alignment horizontal="left" vertical="center" wrapText="1"/>
    </xf>
    <xf numFmtId="10" fontId="4" fillId="0" borderId="24" xfId="3" applyNumberFormat="1" applyBorder="1" applyAlignment="1">
      <alignment horizontal="center" vertical="center" wrapText="1"/>
    </xf>
    <xf numFmtId="10" fontId="4" fillId="3" borderId="15" xfId="3" applyNumberFormat="1" applyFill="1" applyBorder="1" applyAlignment="1">
      <alignment horizontal="center" vertical="center" wrapText="1"/>
    </xf>
    <xf numFmtId="165" fontId="4" fillId="0" borderId="15" xfId="4" applyBorder="1" applyAlignment="1">
      <alignment horizontal="center" vertical="center" wrapText="1"/>
    </xf>
    <xf numFmtId="0" fontId="2" fillId="3" borderId="23" xfId="2" applyFill="1" applyBorder="1" applyAlignment="1">
      <alignment horizontal="left" vertical="center" wrapText="1"/>
    </xf>
    <xf numFmtId="10" fontId="4" fillId="3" borderId="24" xfId="3" applyNumberFormat="1" applyFont="1" applyFill="1" applyBorder="1" applyAlignment="1">
      <alignment horizontal="center" vertical="center" wrapText="1"/>
    </xf>
    <xf numFmtId="0" fontId="2" fillId="0" borderId="27" xfId="2" applyBorder="1" applyAlignment="1">
      <alignment horizontal="left" vertical="center" wrapText="1"/>
    </xf>
    <xf numFmtId="10" fontId="4" fillId="0" borderId="28" xfId="3" applyNumberFormat="1" applyBorder="1" applyAlignment="1">
      <alignment horizontal="center" vertical="center" wrapText="1"/>
    </xf>
    <xf numFmtId="0" fontId="8" fillId="4" borderId="18" xfId="2" applyFont="1" applyFill="1" applyBorder="1" applyAlignment="1">
      <alignment horizontal="left" vertical="center" wrapText="1"/>
    </xf>
    <xf numFmtId="0" fontId="1" fillId="6" borderId="29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 wrapText="1"/>
    </xf>
    <xf numFmtId="4" fontId="0" fillId="3" borderId="31" xfId="0" applyNumberFormat="1" applyFill="1" applyBorder="1"/>
    <xf numFmtId="4" fontId="0" fillId="0" borderId="32" xfId="0" applyNumberFormat="1" applyBorder="1"/>
    <xf numFmtId="4" fontId="0" fillId="0" borderId="28" xfId="0" applyNumberFormat="1" applyBorder="1"/>
    <xf numFmtId="4" fontId="1" fillId="2" borderId="33" xfId="0" applyNumberFormat="1" applyFont="1" applyFill="1" applyBorder="1"/>
    <xf numFmtId="2" fontId="3" fillId="6" borderId="21" xfId="1" applyNumberFormat="1" applyFont="1" applyFill="1" applyBorder="1" applyAlignment="1">
      <alignment horizontal="center" vertical="center"/>
    </xf>
    <xf numFmtId="2" fontId="3" fillId="6" borderId="22" xfId="1" applyNumberFormat="1" applyFont="1" applyFill="1" applyBorder="1" applyAlignment="1">
      <alignment horizontal="center" vertical="center"/>
    </xf>
    <xf numFmtId="2" fontId="5" fillId="0" borderId="23" xfId="1" applyNumberFormat="1" applyFont="1" applyBorder="1" applyAlignment="1">
      <alignment horizontal="right" vertical="center"/>
    </xf>
    <xf numFmtId="164" fontId="5" fillId="3" borderId="34" xfId="1" applyNumberFormat="1" applyFont="1" applyFill="1" applyBorder="1" applyAlignment="1">
      <alignment horizontal="right" vertical="center"/>
    </xf>
    <xf numFmtId="10" fontId="2" fillId="3" borderId="34" xfId="1" applyNumberFormat="1" applyFont="1" applyFill="1" applyBorder="1" applyAlignment="1">
      <alignment horizontal="right" vertical="center"/>
    </xf>
    <xf numFmtId="2" fontId="3" fillId="0" borderId="25" xfId="1" applyNumberFormat="1" applyFont="1" applyBorder="1" applyAlignment="1">
      <alignment horizontal="right" vertical="center"/>
    </xf>
    <xf numFmtId="10" fontId="3" fillId="3" borderId="26" xfId="1" applyNumberFormat="1" applyFont="1" applyFill="1" applyBorder="1" applyAlignment="1">
      <alignment horizontal="right" vertical="center"/>
    </xf>
    <xf numFmtId="10" fontId="0" fillId="0" borderId="0" xfId="5" applyNumberFormat="1" applyFont="1"/>
    <xf numFmtId="0" fontId="0" fillId="0" borderId="29" xfId="0" applyBorder="1" applyAlignment="1">
      <alignment horizontal="center" vertical="center" wrapText="1"/>
    </xf>
    <xf numFmtId="10" fontId="7" fillId="5" borderId="7" xfId="2" applyNumberFormat="1" applyFont="1" applyFill="1" applyBorder="1" applyAlignment="1">
      <alignment horizontal="right" vertical="center" wrapText="1"/>
    </xf>
    <xf numFmtId="0" fontId="2" fillId="0" borderId="8" xfId="2" applyBorder="1" applyAlignment="1">
      <alignment horizontal="center" vertical="center"/>
    </xf>
    <xf numFmtId="0" fontId="2" fillId="0" borderId="9" xfId="2" applyBorder="1" applyAlignment="1">
      <alignment horizontal="center" vertical="center"/>
    </xf>
    <xf numFmtId="0" fontId="2" fillId="0" borderId="18" xfId="2" applyBorder="1" applyAlignment="1">
      <alignment horizontal="center" vertical="center"/>
    </xf>
    <xf numFmtId="0" fontId="2" fillId="0" borderId="19" xfId="2" applyBorder="1" applyAlignment="1">
      <alignment horizontal="center" vertical="center"/>
    </xf>
    <xf numFmtId="0" fontId="8" fillId="0" borderId="8" xfId="2" applyFont="1" applyBorder="1" applyAlignment="1">
      <alignment horizontal="justify" vertical="justify" wrapText="1"/>
    </xf>
    <xf numFmtId="0" fontId="8" fillId="0" borderId="9" xfId="2" applyFont="1" applyBorder="1" applyAlignment="1">
      <alignment horizontal="justify" vertical="justify" wrapText="1"/>
    </xf>
    <xf numFmtId="0" fontId="8" fillId="0" borderId="12" xfId="2" applyFont="1" applyBorder="1" applyAlignment="1">
      <alignment horizontal="justify" vertical="justify" wrapText="1"/>
    </xf>
    <xf numFmtId="0" fontId="8" fillId="0" borderId="13" xfId="2" applyFont="1" applyBorder="1" applyAlignment="1">
      <alignment horizontal="justify" vertical="justify" wrapText="1"/>
    </xf>
    <xf numFmtId="0" fontId="8" fillId="0" borderId="10" xfId="2" applyFont="1" applyBorder="1" applyAlignment="1">
      <alignment horizontal="justify" vertical="justify" wrapText="1"/>
    </xf>
    <xf numFmtId="0" fontId="8" fillId="0" borderId="11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9" xfId="2" applyFont="1" applyBorder="1" applyAlignment="1">
      <alignment horizontal="justify" vertical="justify" wrapText="1"/>
    </xf>
    <xf numFmtId="0" fontId="9" fillId="6" borderId="6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9" fillId="6" borderId="20" xfId="0" applyFont="1" applyFill="1" applyBorder="1" applyAlignment="1">
      <alignment horizontal="center"/>
    </xf>
    <xf numFmtId="0" fontId="6" fillId="0" borderId="8" xfId="2" applyFont="1" applyBorder="1" applyAlignment="1">
      <alignment horizontal="center" wrapText="1"/>
    </xf>
    <xf numFmtId="0" fontId="6" fillId="0" borderId="9" xfId="2" applyFont="1" applyBorder="1" applyAlignment="1">
      <alignment horizontal="center" wrapText="1"/>
    </xf>
    <xf numFmtId="0" fontId="6" fillId="0" borderId="10" xfId="2" applyFont="1" applyBorder="1" applyAlignment="1">
      <alignment horizontal="center" wrapText="1"/>
    </xf>
    <xf numFmtId="0" fontId="6" fillId="0" borderId="11" xfId="2" applyFont="1" applyBorder="1" applyAlignment="1">
      <alignment horizontal="center" wrapText="1"/>
    </xf>
    <xf numFmtId="0" fontId="6" fillId="0" borderId="12" xfId="2" applyFont="1" applyBorder="1" applyAlignment="1">
      <alignment horizontal="center" wrapText="1"/>
    </xf>
    <xf numFmtId="0" fontId="6" fillId="0" borderId="13" xfId="2" applyFont="1" applyBorder="1" applyAlignment="1">
      <alignment horizontal="center" wrapText="1"/>
    </xf>
    <xf numFmtId="0" fontId="7" fillId="0" borderId="14" xfId="2" applyFont="1" applyBorder="1" applyAlignment="1">
      <alignment horizontal="center" vertical="top" wrapText="1"/>
    </xf>
    <xf numFmtId="0" fontId="7" fillId="0" borderId="15" xfId="2" applyFont="1" applyBorder="1" applyAlignment="1">
      <alignment horizontal="center" vertical="top" wrapText="1"/>
    </xf>
    <xf numFmtId="0" fontId="8" fillId="0" borderId="16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  <xf numFmtId="0" fontId="8" fillId="4" borderId="6" xfId="2" applyFont="1" applyFill="1" applyBorder="1" applyAlignment="1">
      <alignment horizontal="justify" vertical="center" wrapText="1"/>
    </xf>
    <xf numFmtId="0" fontId="8" fillId="4" borderId="20" xfId="2" applyFont="1" applyFill="1" applyBorder="1" applyAlignment="1">
      <alignment horizontal="justify" vertical="center" wrapText="1"/>
    </xf>
    <xf numFmtId="2" fontId="5" fillId="0" borderId="14" xfId="1" applyNumberFormat="1" applyFont="1" applyBorder="1" applyAlignment="1">
      <alignment horizontal="center" vertical="center"/>
    </xf>
    <xf numFmtId="2" fontId="5" fillId="0" borderId="15" xfId="1" applyNumberFormat="1" applyFont="1" applyBorder="1" applyAlignment="1">
      <alignment horizontal="center" vertical="center"/>
    </xf>
    <xf numFmtId="0" fontId="0" fillId="0" borderId="12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35" xfId="0" applyBorder="1" applyAlignment="1">
      <alignment horizontal="right" wrapText="1"/>
    </xf>
    <xf numFmtId="0" fontId="0" fillId="0" borderId="36" xfId="0" applyBorder="1" applyAlignment="1">
      <alignment horizontal="right" wrapText="1"/>
    </xf>
    <xf numFmtId="0" fontId="0" fillId="0" borderId="37" xfId="0" applyBorder="1" applyAlignment="1">
      <alignment horizontal="right" wrapText="1"/>
    </xf>
    <xf numFmtId="0" fontId="1" fillId="0" borderId="6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4" fontId="10" fillId="7" borderId="0" xfId="0" applyNumberFormat="1" applyFont="1" applyFill="1" applyAlignment="1">
      <alignment horizontal="right" vertical="top" wrapText="1"/>
    </xf>
  </cellXfs>
  <cellStyles count="6">
    <cellStyle name="Normal" xfId="0" builtinId="0"/>
    <cellStyle name="Normal 2 3" xfId="2"/>
    <cellStyle name="Normal 8 2 2" xfId="1"/>
    <cellStyle name="Porcentagem" xfId="5" builtinId="5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1"/>
  <sheetViews>
    <sheetView tabSelected="1" topLeftCell="A4" zoomScaleNormal="100" workbookViewId="0">
      <selection activeCell="C15" sqref="C15"/>
    </sheetView>
  </sheetViews>
  <sheetFormatPr defaultRowHeight="15" x14ac:dyDescent="0.25"/>
  <cols>
    <col min="2" max="2" width="57.7109375" customWidth="1"/>
    <col min="3" max="3" width="18.5703125" customWidth="1"/>
    <col min="4" max="4" width="16.140625" customWidth="1"/>
    <col min="5" max="5" width="27.140625" customWidth="1"/>
    <col min="6" max="6" width="27.85546875" bestFit="1" customWidth="1"/>
    <col min="7" max="8" width="10.42578125" customWidth="1"/>
    <col min="9" max="9" width="21" customWidth="1"/>
  </cols>
  <sheetData>
    <row r="1" spans="2:12" ht="15.75" thickBot="1" x14ac:dyDescent="0.3"/>
    <row r="2" spans="2:12" ht="19.5" thickBot="1" x14ac:dyDescent="0.35">
      <c r="B2" s="57" t="s">
        <v>39</v>
      </c>
      <c r="C2" s="58"/>
      <c r="D2" s="58"/>
      <c r="E2" s="58"/>
      <c r="F2" s="58"/>
      <c r="G2" s="58"/>
      <c r="H2" s="58"/>
      <c r="I2" s="59"/>
    </row>
    <row r="3" spans="2:12" ht="15.75" thickBot="1" x14ac:dyDescent="0.3"/>
    <row r="4" spans="2:12" ht="30.75" thickBot="1" x14ac:dyDescent="0.3">
      <c r="B4" s="27" t="s">
        <v>0</v>
      </c>
      <c r="C4" s="28" t="s">
        <v>26</v>
      </c>
      <c r="D4" s="28" t="s">
        <v>27</v>
      </c>
      <c r="E4" s="28" t="s">
        <v>32</v>
      </c>
      <c r="F4" s="28" t="s">
        <v>36</v>
      </c>
      <c r="G4" s="29" t="s">
        <v>33</v>
      </c>
      <c r="H4" s="29" t="s">
        <v>34</v>
      </c>
      <c r="I4" s="30" t="s">
        <v>31</v>
      </c>
    </row>
    <row r="5" spans="2:12" ht="27" customHeight="1" thickBot="1" x14ac:dyDescent="0.3">
      <c r="B5" s="43" t="s">
        <v>38</v>
      </c>
      <c r="C5" s="7">
        <v>325100.59999999998</v>
      </c>
      <c r="D5" s="7">
        <v>1316354.33</v>
      </c>
      <c r="E5" s="8">
        <f>C5+D5</f>
        <v>1641454.9300000002</v>
      </c>
      <c r="F5" s="8">
        <f>E5*F36</f>
        <v>379668.52530900005</v>
      </c>
      <c r="G5" s="9">
        <f>(C5/E5)*100</f>
        <v>19.805636698169955</v>
      </c>
      <c r="H5" s="9">
        <f>(D5/E5)*100</f>
        <v>80.194363301830037</v>
      </c>
      <c r="I5" s="31">
        <f>F5+E5</f>
        <v>2021123.4553090003</v>
      </c>
      <c r="K5" s="3"/>
    </row>
    <row r="6" spans="2:12" x14ac:dyDescent="0.25">
      <c r="B6" s="76" t="s">
        <v>35</v>
      </c>
      <c r="C6" s="77"/>
      <c r="D6" s="77"/>
      <c r="E6" s="77"/>
      <c r="F6" s="77"/>
      <c r="G6" s="77"/>
      <c r="H6" s="78"/>
      <c r="I6" s="32">
        <f>E5</f>
        <v>1641454.9300000002</v>
      </c>
    </row>
    <row r="7" spans="2:12" ht="15.75" thickBot="1" x14ac:dyDescent="0.3">
      <c r="B7" s="79" t="s">
        <v>1</v>
      </c>
      <c r="C7" s="80"/>
      <c r="D7" s="80"/>
      <c r="E7" s="80"/>
      <c r="F7" s="80"/>
      <c r="G7" s="80"/>
      <c r="H7" s="81"/>
      <c r="I7" s="33">
        <f>F5</f>
        <v>379668.52530900005</v>
      </c>
    </row>
    <row r="8" spans="2:12" ht="15.75" thickBot="1" x14ac:dyDescent="0.3">
      <c r="B8" s="82" t="s">
        <v>2</v>
      </c>
      <c r="C8" s="83"/>
      <c r="D8" s="83"/>
      <c r="E8" s="83"/>
      <c r="F8" s="83"/>
      <c r="G8" s="83"/>
      <c r="H8" s="84"/>
      <c r="I8" s="34">
        <f>I6+I7</f>
        <v>2021123.4553090003</v>
      </c>
    </row>
    <row r="9" spans="2:12" ht="15.75" thickBot="1" x14ac:dyDescent="0.3">
      <c r="B9" s="2"/>
      <c r="C9" s="2"/>
      <c r="D9" s="2"/>
      <c r="E9" s="2"/>
      <c r="F9" s="2"/>
      <c r="G9" s="2"/>
      <c r="H9" s="2"/>
      <c r="I9" s="2"/>
    </row>
    <row r="10" spans="2:12" s="1" customFormat="1" ht="18" x14ac:dyDescent="0.25">
      <c r="B10" s="35" t="s">
        <v>3</v>
      </c>
      <c r="C10" s="36" t="s">
        <v>4</v>
      </c>
      <c r="E10" s="60"/>
      <c r="F10" s="61"/>
      <c r="G10" s="4"/>
      <c r="H10" s="4"/>
    </row>
    <row r="11" spans="2:12" s="1" customFormat="1" ht="18" x14ac:dyDescent="0.25">
      <c r="B11" s="37" t="s">
        <v>5</v>
      </c>
      <c r="C11" s="38">
        <f>C5</f>
        <v>325100.59999999998</v>
      </c>
      <c r="E11" s="62"/>
      <c r="F11" s="63"/>
      <c r="G11" s="4"/>
      <c r="H11" s="4"/>
    </row>
    <row r="12" spans="2:12" s="1" customFormat="1" ht="18" x14ac:dyDescent="0.25">
      <c r="B12" s="37" t="s">
        <v>6</v>
      </c>
      <c r="C12" s="38">
        <f>E5</f>
        <v>1641454.9300000002</v>
      </c>
      <c r="E12" s="62"/>
      <c r="F12" s="63"/>
      <c r="G12" s="4"/>
      <c r="H12" s="4"/>
    </row>
    <row r="13" spans="2:12" s="1" customFormat="1" ht="18" x14ac:dyDescent="0.25">
      <c r="B13" s="37" t="s">
        <v>37</v>
      </c>
      <c r="C13" s="39">
        <v>0.05</v>
      </c>
      <c r="E13" s="62"/>
      <c r="F13" s="63"/>
      <c r="G13" s="4"/>
      <c r="H13" s="4"/>
      <c r="I13" s="10"/>
      <c r="J13" s="10"/>
      <c r="K13" s="10"/>
      <c r="L13" s="10"/>
    </row>
    <row r="14" spans="2:12" s="1" customFormat="1" ht="18" x14ac:dyDescent="0.25">
      <c r="B14" s="74" t="s">
        <v>25</v>
      </c>
      <c r="C14" s="75"/>
      <c r="E14" s="62"/>
      <c r="F14" s="63"/>
      <c r="G14" s="4"/>
      <c r="H14" s="4"/>
      <c r="I14" s="10"/>
      <c r="J14" s="10"/>
      <c r="K14" s="10"/>
      <c r="L14" s="10"/>
    </row>
    <row r="15" spans="2:12" s="1" customFormat="1" ht="18.75" thickBot="1" x14ac:dyDescent="0.3">
      <c r="B15" s="40" t="s">
        <v>7</v>
      </c>
      <c r="C15" s="41">
        <f>(C11/C12)*C13</f>
        <v>9.9028183490849769E-3</v>
      </c>
      <c r="E15" s="64"/>
      <c r="F15" s="65"/>
      <c r="G15" s="4"/>
      <c r="H15" s="4"/>
      <c r="I15" s="10"/>
      <c r="J15" s="10"/>
      <c r="K15" s="10"/>
      <c r="L15" s="10"/>
    </row>
    <row r="16" spans="2:12" ht="15.75" x14ac:dyDescent="0.25">
      <c r="E16" s="66" t="s">
        <v>8</v>
      </c>
      <c r="F16" s="67"/>
      <c r="G16" s="5"/>
      <c r="H16" s="5"/>
      <c r="I16" s="11"/>
      <c r="J16" s="11"/>
      <c r="K16" s="11"/>
      <c r="L16" s="11"/>
    </row>
    <row r="17" spans="2:12" ht="15.75" customHeight="1" x14ac:dyDescent="0.25">
      <c r="E17" s="68" t="s">
        <v>40</v>
      </c>
      <c r="F17" s="69"/>
      <c r="G17" s="6"/>
      <c r="H17" s="6"/>
      <c r="I17" s="11"/>
      <c r="J17" s="11"/>
      <c r="K17" s="11"/>
      <c r="L17" s="11"/>
    </row>
    <row r="18" spans="2:12" ht="15" customHeight="1" thickBot="1" x14ac:dyDescent="0.3">
      <c r="E18" s="70"/>
      <c r="F18" s="71"/>
      <c r="K18" s="11"/>
      <c r="L18" s="11"/>
    </row>
    <row r="19" spans="2:12" ht="27" customHeight="1" thickBot="1" x14ac:dyDescent="0.3">
      <c r="B19" s="85"/>
      <c r="C19" s="85"/>
      <c r="E19" s="72" t="s">
        <v>9</v>
      </c>
      <c r="F19" s="73"/>
      <c r="I19" s="11"/>
      <c r="J19" s="11"/>
      <c r="K19" s="11"/>
      <c r="L19" s="11"/>
    </row>
    <row r="20" spans="2:12" ht="15" customHeight="1" x14ac:dyDescent="0.25">
      <c r="E20" s="12" t="s">
        <v>10</v>
      </c>
      <c r="F20" s="13" t="s">
        <v>11</v>
      </c>
      <c r="I20" s="11"/>
      <c r="J20" s="11"/>
      <c r="K20" s="11"/>
      <c r="L20" s="11"/>
    </row>
    <row r="21" spans="2:12" ht="15" customHeight="1" x14ac:dyDescent="0.25">
      <c r="E21" s="14" t="s">
        <v>12</v>
      </c>
      <c r="F21" s="15">
        <v>0.03</v>
      </c>
      <c r="I21" s="11"/>
      <c r="J21" s="11"/>
      <c r="K21" s="11"/>
      <c r="L21" s="11"/>
    </row>
    <row r="22" spans="2:12" ht="15" customHeight="1" x14ac:dyDescent="0.25">
      <c r="E22" s="14" t="s">
        <v>13</v>
      </c>
      <c r="F22" s="15">
        <v>8.0000000000000002E-3</v>
      </c>
      <c r="I22" s="11"/>
      <c r="J22" s="11"/>
      <c r="K22" s="11"/>
      <c r="L22" s="11"/>
    </row>
    <row r="23" spans="2:12" ht="42.75" customHeight="1" x14ac:dyDescent="0.25">
      <c r="E23" s="14" t="s">
        <v>14</v>
      </c>
      <c r="F23" s="15">
        <v>9.7000000000000003E-3</v>
      </c>
      <c r="I23" s="11"/>
      <c r="J23" s="11"/>
      <c r="K23" s="11"/>
      <c r="L23" s="11"/>
    </row>
    <row r="24" spans="2:12" ht="15" customHeight="1" thickBot="1" x14ac:dyDescent="0.3">
      <c r="E24" s="16" t="s">
        <v>15</v>
      </c>
      <c r="F24" s="17">
        <v>5.8999999999999999E-3</v>
      </c>
      <c r="I24" s="11"/>
      <c r="J24" s="11"/>
      <c r="K24" s="11"/>
      <c r="L24" s="11"/>
    </row>
    <row r="25" spans="2:12" ht="27.75" customHeight="1" thickBot="1" x14ac:dyDescent="0.3">
      <c r="E25" s="72" t="s">
        <v>28</v>
      </c>
      <c r="F25" s="73"/>
      <c r="I25" s="11"/>
      <c r="J25" s="11"/>
      <c r="K25" s="11"/>
      <c r="L25" s="11"/>
    </row>
    <row r="26" spans="2:12" ht="29.25" customHeight="1" x14ac:dyDescent="0.25">
      <c r="E26" s="12" t="s">
        <v>10</v>
      </c>
      <c r="F26" s="13" t="s">
        <v>11</v>
      </c>
      <c r="I26" s="11"/>
      <c r="J26" s="11"/>
      <c r="K26" s="11"/>
      <c r="L26" s="11"/>
    </row>
    <row r="27" spans="2:12" x14ac:dyDescent="0.25">
      <c r="E27" s="18" t="s">
        <v>16</v>
      </c>
      <c r="F27" s="19">
        <f>SUM(F28:F32)</f>
        <v>9.1402818349084966E-2</v>
      </c>
      <c r="I27" s="11"/>
      <c r="J27" s="11"/>
      <c r="K27" s="11"/>
      <c r="L27" s="11"/>
    </row>
    <row r="28" spans="2:12" ht="30" x14ac:dyDescent="0.25">
      <c r="E28" s="18" t="s">
        <v>17</v>
      </c>
      <c r="F28" s="19">
        <v>4.4999999999999998E-2</v>
      </c>
      <c r="I28" s="11"/>
      <c r="J28" s="11"/>
      <c r="K28" s="11"/>
      <c r="L28" s="11"/>
    </row>
    <row r="29" spans="2:12" x14ac:dyDescent="0.25">
      <c r="E29" s="18" t="s">
        <v>18</v>
      </c>
      <c r="F29" s="15">
        <v>6.4999999999999997E-3</v>
      </c>
      <c r="I29" s="11"/>
      <c r="J29" s="11"/>
      <c r="K29" s="11"/>
      <c r="L29" s="11"/>
    </row>
    <row r="30" spans="2:12" x14ac:dyDescent="0.25">
      <c r="E30" s="18" t="s">
        <v>19</v>
      </c>
      <c r="F30" s="20">
        <v>0.03</v>
      </c>
      <c r="I30" s="11"/>
      <c r="J30" s="11"/>
      <c r="K30" s="11"/>
      <c r="L30" s="11"/>
    </row>
    <row r="31" spans="2:12" x14ac:dyDescent="0.25">
      <c r="E31" s="18" t="s">
        <v>20</v>
      </c>
      <c r="F31" s="21">
        <v>0</v>
      </c>
      <c r="I31" s="11"/>
      <c r="J31" s="11"/>
      <c r="K31" s="11"/>
      <c r="L31" s="11"/>
    </row>
    <row r="32" spans="2:12" ht="28.5" customHeight="1" x14ac:dyDescent="0.25">
      <c r="E32" s="22" t="s">
        <v>21</v>
      </c>
      <c r="F32" s="23">
        <f>C15</f>
        <v>9.9028183490849769E-3</v>
      </c>
      <c r="I32" s="11"/>
      <c r="J32" s="11"/>
      <c r="K32" s="11"/>
      <c r="L32" s="11"/>
    </row>
    <row r="33" spans="5:12" ht="45.75" thickBot="1" x14ac:dyDescent="0.3">
      <c r="E33" s="24" t="s">
        <v>22</v>
      </c>
      <c r="F33" s="25">
        <v>6.1600000000000002E-2</v>
      </c>
      <c r="I33" s="11"/>
      <c r="J33" s="11"/>
      <c r="K33" s="11"/>
      <c r="L33" s="11"/>
    </row>
    <row r="34" spans="5:12" x14ac:dyDescent="0.25">
      <c r="E34" s="45" t="s">
        <v>23</v>
      </c>
      <c r="F34" s="46"/>
      <c r="I34" s="11"/>
      <c r="J34" s="11"/>
      <c r="K34" s="11"/>
      <c r="L34" s="11"/>
    </row>
    <row r="35" spans="5:12" ht="15.75" thickBot="1" x14ac:dyDescent="0.3">
      <c r="E35" s="47"/>
      <c r="F35" s="48"/>
      <c r="I35" s="11"/>
      <c r="J35" s="11"/>
      <c r="K35" s="11"/>
      <c r="L35" s="11"/>
    </row>
    <row r="36" spans="5:12" ht="18.75" customHeight="1" thickBot="1" x14ac:dyDescent="0.3">
      <c r="E36" s="26" t="s">
        <v>29</v>
      </c>
      <c r="F36" s="44">
        <f>TRUNC(((1+(F21+F22+F23))*(1+F24)*(1+F33))/(1-F27)-1,4)</f>
        <v>0.23130000000000001</v>
      </c>
      <c r="H36" s="42"/>
      <c r="I36" s="11"/>
      <c r="J36" s="11"/>
      <c r="K36" s="11"/>
      <c r="L36" s="11"/>
    </row>
    <row r="37" spans="5:12" x14ac:dyDescent="0.25">
      <c r="E37" s="49" t="s">
        <v>24</v>
      </c>
      <c r="F37" s="50"/>
      <c r="I37" s="11"/>
      <c r="J37" s="11"/>
      <c r="K37" s="11"/>
      <c r="L37" s="11"/>
    </row>
    <row r="38" spans="5:12" x14ac:dyDescent="0.25">
      <c r="E38" s="51"/>
      <c r="F38" s="52"/>
      <c r="I38" s="11"/>
      <c r="J38" s="11"/>
      <c r="K38" s="11"/>
      <c r="L38" s="11"/>
    </row>
    <row r="39" spans="5:12" ht="15" customHeight="1" x14ac:dyDescent="0.25">
      <c r="E39" s="53" t="s">
        <v>30</v>
      </c>
      <c r="F39" s="54"/>
      <c r="I39" s="11"/>
      <c r="J39" s="11"/>
      <c r="K39" s="11"/>
      <c r="L39" s="11"/>
    </row>
    <row r="40" spans="5:12" ht="15.75" thickBot="1" x14ac:dyDescent="0.3">
      <c r="E40" s="55"/>
      <c r="F40" s="56"/>
      <c r="I40" s="11"/>
      <c r="J40" s="11"/>
      <c r="K40" s="11"/>
      <c r="L40" s="11"/>
    </row>
    <row r="41" spans="5:12" x14ac:dyDescent="0.25">
      <c r="I41" s="11"/>
    </row>
    <row r="42" spans="5:12" x14ac:dyDescent="0.25">
      <c r="I42" s="11"/>
    </row>
    <row r="43" spans="5:12" x14ac:dyDescent="0.25">
      <c r="I43" s="11"/>
    </row>
    <row r="44" spans="5:12" ht="15" customHeight="1" x14ac:dyDescent="0.25">
      <c r="I44" s="11"/>
    </row>
    <row r="45" spans="5:12" x14ac:dyDescent="0.25">
      <c r="I45" s="11"/>
    </row>
    <row r="46" spans="5:12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2020-08-12T14:39:19Z</cp:lastPrinted>
  <dcterms:created xsi:type="dcterms:W3CDTF">2020-06-17T12:39:19Z</dcterms:created>
  <dcterms:modified xsi:type="dcterms:W3CDTF">2021-08-26T17:47:12Z</dcterms:modified>
</cp:coreProperties>
</file>